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bastroptx.sharepoint.com/sites/finance.share/Shared Documents/Website/TX COMP/Transparency Stars/Debt/FY2023/"/>
    </mc:Choice>
  </mc:AlternateContent>
  <xr:revisionPtr revIDLastSave="0" documentId="8_{B7FEF3B3-A414-4432-BAA6-C80412421B3F}" xr6:coauthVersionLast="47" xr6:coauthVersionMax="47" xr10:uidLastSave="{00000000-0000-0000-0000-000000000000}"/>
  <bookViews>
    <workbookView xWindow="-108" yWindow="-108" windowWidth="23256" windowHeight="12576" activeTab="1" xr2:uid="{00000000-000D-0000-FFFF-FFFF00000000}"/>
  </bookViews>
  <sheets>
    <sheet name="Chart" sheetId="4" r:id="rId1"/>
    <sheet name="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2" l="1"/>
  <c r="B12" i="2"/>
  <c r="E12" i="2" s="1"/>
  <c r="E2" i="2"/>
  <c r="E6" i="2"/>
  <c r="E7" i="2"/>
  <c r="E8" i="2"/>
  <c r="E9" i="2"/>
  <c r="E10" i="2"/>
  <c r="E3" i="2"/>
  <c r="E4" i="2"/>
  <c r="B10" i="2"/>
  <c r="B11" i="2"/>
  <c r="E13" i="2"/>
  <c r="E11" i="2"/>
  <c r="B9" i="2"/>
  <c r="B8" i="2" l="1"/>
  <c r="B2" i="2" l="1"/>
  <c r="B6" i="2" l="1"/>
  <c r="B5" i="2"/>
  <c r="B4" i="2"/>
  <c r="B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Waldron</author>
  </authors>
  <commentList>
    <comment ref="C11" authorId="0" shapeId="0" xr:uid="{EF97F9F6-9246-49D4-90CA-EAB51E65D520}">
      <text>
        <r>
          <rPr>
            <b/>
            <sz val="9"/>
            <color indexed="81"/>
            <rFont val="Tahoma"/>
            <charset val="1"/>
          </rPr>
          <t>Tracy Waldron:</t>
        </r>
        <r>
          <rPr>
            <sz val="9"/>
            <color indexed="81"/>
            <rFont val="Tahoma"/>
            <charset val="1"/>
          </rPr>
          <t xml:space="preserve">
2020 census amount</t>
        </r>
      </text>
    </comment>
  </commentList>
</comments>
</file>

<file path=xl/sharedStrings.xml><?xml version="1.0" encoding="utf-8"?>
<sst xmlns="http://schemas.openxmlformats.org/spreadsheetml/2006/main" count="8" uniqueCount="8">
  <si>
    <t>Tax-supported debt per capita</t>
  </si>
  <si>
    <t>Population</t>
  </si>
  <si>
    <t>Fiscal Year</t>
  </si>
  <si>
    <t>Inflation-Adjusted Tax-supported Debt per Capita</t>
  </si>
  <si>
    <t>Note: The inflation adjustement above uses inflation adjustment uses the Consumer Price Index (CPI) published by the Bureau of Labor Statistics (BLS). Please visit the BLS' website to use their CPI Inflation Calculator or to download CPI Datasets.</t>
  </si>
  <si>
    <t xml:space="preserve">CPI Inflation Calculator: http://www.bls.gov/data/inflation_calculator.htm </t>
  </si>
  <si>
    <t>CPI Databases: http://www.bls.gov/cpi/#data</t>
  </si>
  <si>
    <t>CPI Multiplier (Inflation Adjustment to current year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</si>
</sst>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Red]&quot;($&quot;#,##0\)"/>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2">
    <border>
      <left/>
      <right/>
      <top/>
      <bottom/>
      <diagonal/>
    </border>
    <border>
      <left style="thin">
        <color rgb="FFCCCCFF"/>
      </left>
      <right style="thin">
        <color rgb="FFCCCCFF"/>
      </right>
      <top style="thin">
        <color rgb="FFCCCCFF"/>
      </top>
      <bottom style="thin">
        <color rgb="FFCCCCFF"/>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165" fontId="0" fillId="0" borderId="0" xfId="1" applyNumberFormat="1" applyFont="1"/>
    <xf numFmtId="0" fontId="2" fillId="0" borderId="0" xfId="0" applyFont="1"/>
    <xf numFmtId="164" fontId="3" fillId="2"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0" fontId="3" fillId="2" borderId="1" xfId="0" applyFont="1" applyFill="1" applyBorder="1" applyAlignment="1">
      <alignment horizontal="right" vertical="top"/>
    </xf>
    <xf numFmtId="0" fontId="0" fillId="3" borderId="0" xfId="0" applyFill="1"/>
    <xf numFmtId="164" fontId="3" fillId="2" borderId="0" xfId="0" applyNumberFormat="1" applyFont="1" applyFill="1" applyAlignment="1">
      <alignment horizontal="righ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3" fillId="2" borderId="1" xfId="2" applyNumberFormat="1" applyFont="1" applyFill="1" applyBorder="1" applyAlignment="1">
      <alignment horizontal="right" vertical="top"/>
    </xf>
    <xf numFmtId="0" fontId="0" fillId="0" borderId="0" xfId="0"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Tax-Supported debt per capta with inflation Fiscal 2018-2022</a:t>
            </a:r>
          </a:p>
        </c:rich>
      </c:tx>
      <c:overlay val="0"/>
    </c:title>
    <c:autoTitleDeleted val="0"/>
    <c:plotArea>
      <c:layout>
        <c:manualLayout>
          <c:layoutTarget val="inner"/>
          <c:xMode val="edge"/>
          <c:yMode val="edge"/>
          <c:x val="0.12210730409639554"/>
          <c:y val="0.19464007635405028"/>
          <c:w val="0.86477407525595351"/>
          <c:h val="0.70727481103229162"/>
        </c:manualLayout>
      </c:layout>
      <c:barChart>
        <c:barDir val="col"/>
        <c:grouping val="clustered"/>
        <c:varyColors val="0"/>
        <c:ser>
          <c:idx val="0"/>
          <c:order val="0"/>
          <c:tx>
            <c:v>Tax-Supported debt per capta with inflation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Data!$A$2:$A$13</c15:sqref>
                  </c15:fullRef>
                </c:ext>
              </c:extLst>
              <c:f>Data!$A$8:$A$12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Data!$E$2:$E$13</c15:sqref>
                  </c15:fullRef>
                </c:ext>
              </c:extLst>
              <c:f>Data!$E$8:$E$12</c:f>
              <c:numCache>
                <c:formatCode>_("$"* #,##0_);_("$"* \(#,##0\);_("$"* "-"??_);_(@_)</c:formatCode>
                <c:ptCount val="5"/>
                <c:pt idx="0">
                  <c:v>2999.663337448098</c:v>
                </c:pt>
                <c:pt idx="1">
                  <c:v>2712.879904458599</c:v>
                </c:pt>
                <c:pt idx="2">
                  <c:v>2774.7802858343844</c:v>
                </c:pt>
                <c:pt idx="3">
                  <c:v>3081.931926094137</c:v>
                </c:pt>
                <c:pt idx="4">
                  <c:v>3096.5796021699821</c:v>
                </c:pt>
              </c:numCache>
            </c:numRef>
          </c:val>
          <c:extLst>
            <c:ext xmlns:c16="http://schemas.microsoft.com/office/drawing/2014/chart" uri="{C3380CC4-5D6E-409C-BE32-E72D297353CC}">
              <c16:uniqueId val="{00000000-C781-495E-B509-C0363CC0D039}"/>
            </c:ext>
          </c:extLst>
        </c:ser>
        <c:dLbls>
          <c:showLegendKey val="0"/>
          <c:showVal val="0"/>
          <c:showCatName val="0"/>
          <c:showSerName val="0"/>
          <c:showPercent val="0"/>
          <c:showBubbleSize val="0"/>
        </c:dLbls>
        <c:gapWidth val="150"/>
        <c:axId val="35918208"/>
        <c:axId val="35920128"/>
      </c:barChart>
      <c:catAx>
        <c:axId val="35918208"/>
        <c:scaling>
          <c:orientation val="minMax"/>
        </c:scaling>
        <c:delete val="0"/>
        <c:axPos val="b"/>
        <c:title>
          <c:tx>
            <c:rich>
              <a:bodyPr/>
              <a:lstStyle/>
              <a:p>
                <a:pPr>
                  <a:defRPr sz="1050"/>
                </a:pPr>
                <a:r>
                  <a:rPr lang="en-US" sz="1050"/>
                  <a:t>Fiscal Year</a:t>
                </a:r>
              </a:p>
            </c:rich>
          </c:tx>
          <c:overlay val="0"/>
        </c:title>
        <c:numFmt formatCode="General" sourceLinked="1"/>
        <c:majorTickMark val="out"/>
        <c:minorTickMark val="none"/>
        <c:tickLblPos val="nextTo"/>
        <c:crossAx val="35920128"/>
        <c:crosses val="autoZero"/>
        <c:auto val="1"/>
        <c:lblAlgn val="ctr"/>
        <c:lblOffset val="100"/>
        <c:noMultiLvlLbl val="0"/>
      </c:catAx>
      <c:valAx>
        <c:axId val="35920128"/>
        <c:scaling>
          <c:orientation val="minMax"/>
          <c:max val="5000"/>
        </c:scaling>
        <c:delete val="0"/>
        <c:axPos val="l"/>
        <c:majorGridlines/>
        <c:title>
          <c:tx>
            <c:rich>
              <a:bodyPr rot="-5400000" vert="horz"/>
              <a:lstStyle/>
              <a:p>
                <a:pPr>
                  <a:defRPr/>
                </a:pPr>
                <a:r>
                  <a:rPr lang="en-US"/>
                  <a:t>Dollars</a:t>
                </a:r>
              </a:p>
            </c:rich>
          </c:tx>
          <c:overlay val="0"/>
        </c:title>
        <c:numFmt formatCode="&quot;$&quot;#,##0" sourceLinked="0"/>
        <c:majorTickMark val="out"/>
        <c:minorTickMark val="none"/>
        <c:tickLblPos val="nextTo"/>
        <c:crossAx val="3591820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7"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56948" cy="6268825"/>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397841</xdr:colOff>
      <xdr:row>18</xdr:row>
      <xdr:rowOff>0</xdr:rowOff>
    </xdr:from>
    <xdr:to>
      <xdr:col>4</xdr:col>
      <xdr:colOff>2533092</xdr:colOff>
      <xdr:row>28</xdr:row>
      <xdr:rowOff>66438</xdr:rowOff>
    </xdr:to>
    <xdr:pic>
      <xdr:nvPicPr>
        <xdr:cNvPr id="2" name="Picture 1">
          <a:extLst>
            <a:ext uri="{FF2B5EF4-FFF2-40B4-BE49-F238E27FC236}">
              <a16:creationId xmlns:a16="http://schemas.microsoft.com/office/drawing/2014/main" id="{438983F0-5D2D-F486-C51E-E18CEB14B8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5541" y="3482340"/>
          <a:ext cx="6090031" cy="189523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tabSelected="1" workbookViewId="0">
      <selection activeCell="D8" sqref="D8"/>
    </sheetView>
  </sheetViews>
  <sheetFormatPr defaultRowHeight="14.4" x14ac:dyDescent="0.3"/>
  <cols>
    <col min="1" max="1" width="9.44140625" bestFit="1" customWidth="1"/>
    <col min="2" max="2" width="26.44140625" bestFit="1" customWidth="1"/>
    <col min="3" max="3" width="9.88671875" bestFit="1" customWidth="1"/>
    <col min="4" max="4" width="21.33203125" bestFit="1" customWidth="1"/>
    <col min="5" max="5" width="43.109375" bestFit="1" customWidth="1"/>
  </cols>
  <sheetData>
    <row r="1" spans="1:5" x14ac:dyDescent="0.3">
      <c r="A1" s="2" t="s">
        <v>2</v>
      </c>
      <c r="B1" s="2" t="s">
        <v>0</v>
      </c>
      <c r="C1" s="2" t="s">
        <v>1</v>
      </c>
      <c r="D1" s="2" t="s">
        <v>7</v>
      </c>
      <c r="E1" s="2" t="s">
        <v>3</v>
      </c>
    </row>
    <row r="2" spans="1:5" x14ac:dyDescent="0.3">
      <c r="A2">
        <v>2012</v>
      </c>
      <c r="B2" s="3">
        <f>21088960/7394</f>
        <v>2852.1720313767919</v>
      </c>
      <c r="C2" s="4">
        <v>7394</v>
      </c>
      <c r="D2" s="10">
        <v>1.4</v>
      </c>
      <c r="E2" s="1">
        <f>B2*D2</f>
        <v>3993.0408439275084</v>
      </c>
    </row>
    <row r="3" spans="1:5" x14ac:dyDescent="0.3">
      <c r="A3">
        <v>2013</v>
      </c>
      <c r="B3" s="3">
        <f>19794644/7483</f>
        <v>2645.2818388346918</v>
      </c>
      <c r="C3" s="4">
        <v>7483</v>
      </c>
      <c r="D3" s="5">
        <v>1.1000000000000001</v>
      </c>
      <c r="E3" s="1">
        <f t="shared" ref="E3:E10" si="0">B3*D3</f>
        <v>2909.8100227181612</v>
      </c>
    </row>
    <row r="4" spans="1:5" x14ac:dyDescent="0.3">
      <c r="A4">
        <v>2014</v>
      </c>
      <c r="B4" s="3">
        <f>25920329/7557</f>
        <v>3429.9760486965729</v>
      </c>
      <c r="C4" s="4">
        <v>7557</v>
      </c>
      <c r="D4" s="5">
        <v>1.1000000000000001</v>
      </c>
      <c r="E4" s="1">
        <f t="shared" si="0"/>
        <v>3772.9736535662305</v>
      </c>
    </row>
    <row r="5" spans="1:5" x14ac:dyDescent="0.3">
      <c r="A5">
        <v>2015</v>
      </c>
      <c r="B5" s="3">
        <f>24659489/7900</f>
        <v>3121.4543037974681</v>
      </c>
      <c r="C5" s="4">
        <v>7900</v>
      </c>
      <c r="D5" s="5">
        <v>0.98</v>
      </c>
      <c r="E5" s="1">
        <v>3121</v>
      </c>
    </row>
    <row r="6" spans="1:5" x14ac:dyDescent="0.3">
      <c r="A6">
        <v>2016</v>
      </c>
      <c r="B6" s="3">
        <f>23096527/8600</f>
        <v>2685.6426744186047</v>
      </c>
      <c r="C6" s="4">
        <v>8600</v>
      </c>
      <c r="D6" s="5">
        <v>1.2</v>
      </c>
      <c r="E6" s="1">
        <f t="shared" si="0"/>
        <v>3222.7712093023256</v>
      </c>
    </row>
    <row r="7" spans="1:5" x14ac:dyDescent="0.3">
      <c r="A7">
        <v>2017</v>
      </c>
      <c r="B7" s="3">
        <v>2387</v>
      </c>
      <c r="C7" s="4">
        <v>8911</v>
      </c>
      <c r="D7" s="5">
        <v>1.5</v>
      </c>
      <c r="E7" s="1">
        <f t="shared" si="0"/>
        <v>3580.5</v>
      </c>
    </row>
    <row r="8" spans="1:5" x14ac:dyDescent="0.3">
      <c r="A8">
        <v>2018</v>
      </c>
      <c r="B8" s="7">
        <f>24300000/8911</f>
        <v>2726.9666704073616</v>
      </c>
      <c r="C8" s="8">
        <v>8911</v>
      </c>
      <c r="D8" s="9">
        <v>1.1000000000000001</v>
      </c>
      <c r="E8" s="1">
        <f t="shared" si="0"/>
        <v>2999.663337448098</v>
      </c>
    </row>
    <row r="9" spans="1:5" x14ac:dyDescent="0.3">
      <c r="A9">
        <v>2019</v>
      </c>
      <c r="B9" s="7">
        <f>23232117/9420</f>
        <v>2466.2544585987262</v>
      </c>
      <c r="C9" s="8">
        <v>9420</v>
      </c>
      <c r="D9" s="9">
        <v>1.1000000000000001</v>
      </c>
      <c r="E9" s="1">
        <f t="shared" si="0"/>
        <v>2712.879904458599</v>
      </c>
    </row>
    <row r="10" spans="1:5" x14ac:dyDescent="0.3">
      <c r="A10">
        <v>2020</v>
      </c>
      <c r="B10" s="7">
        <f>24004372/C10</f>
        <v>2522.5275325767129</v>
      </c>
      <c r="C10" s="8">
        <v>9516</v>
      </c>
      <c r="D10" s="9">
        <v>1.1000000000000001</v>
      </c>
      <c r="E10" s="1">
        <f t="shared" si="0"/>
        <v>2774.7802858343844</v>
      </c>
    </row>
    <row r="11" spans="1:5" x14ac:dyDescent="0.3">
      <c r="A11">
        <v>2021</v>
      </c>
      <c r="B11" s="7">
        <f>22967505/C11</f>
        <v>2370.7168662262593</v>
      </c>
      <c r="C11" s="8">
        <v>9688</v>
      </c>
      <c r="D11" s="9">
        <v>1.3</v>
      </c>
      <c r="E11" s="1">
        <f>B11*D11</f>
        <v>3081.931926094137</v>
      </c>
    </row>
    <row r="12" spans="1:5" x14ac:dyDescent="0.3">
      <c r="A12">
        <v>2022</v>
      </c>
      <c r="B12" s="7">
        <f>28540142/C12</f>
        <v>2580.4830018083185</v>
      </c>
      <c r="C12" s="8">
        <v>11060</v>
      </c>
      <c r="D12" s="9">
        <v>1.2</v>
      </c>
      <c r="E12" s="1">
        <f>B12*D12</f>
        <v>3096.5796021699821</v>
      </c>
    </row>
    <row r="13" spans="1:5" x14ac:dyDescent="0.3">
      <c r="A13">
        <v>2023</v>
      </c>
      <c r="B13" s="7">
        <f>36643625/C13</f>
        <v>3242.7986725663718</v>
      </c>
      <c r="C13" s="8">
        <v>11300</v>
      </c>
      <c r="D13" s="9">
        <v>0</v>
      </c>
      <c r="E13" s="1">
        <f>B13*D13</f>
        <v>0</v>
      </c>
    </row>
    <row r="14" spans="1:5" x14ac:dyDescent="0.3">
      <c r="B14" s="7"/>
      <c r="C14" s="8"/>
      <c r="D14" s="9"/>
      <c r="E14" s="1"/>
    </row>
    <row r="15" spans="1:5" ht="29.4" customHeight="1" x14ac:dyDescent="0.3">
      <c r="A15" s="11" t="s">
        <v>4</v>
      </c>
      <c r="B15" s="11"/>
      <c r="C15" s="11"/>
      <c r="D15" s="11"/>
      <c r="E15" s="11"/>
    </row>
    <row r="16" spans="1:5" x14ac:dyDescent="0.3">
      <c r="A16" t="s">
        <v>5</v>
      </c>
    </row>
    <row r="17" spans="1:3" x14ac:dyDescent="0.3">
      <c r="A17" s="6" t="s">
        <v>6</v>
      </c>
      <c r="B17" s="6"/>
      <c r="C17" s="6"/>
    </row>
  </sheetData>
  <mergeCells count="1">
    <mergeCell ref="A15:E1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f082c1-9d7f-48e3-a5f6-cdb5bc31338d">
      <Terms xmlns="http://schemas.microsoft.com/office/infopath/2007/PartnerControls"/>
    </lcf76f155ced4ddcb4097134ff3c332f>
    <TaxCatchAll xmlns="5eae1251-4391-4059-8d51-6e113334b3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FCE9008E2D9F44A560A59DD9BBC818" ma:contentTypeVersion="12" ma:contentTypeDescription="Create a new document." ma:contentTypeScope="" ma:versionID="94fe4e8ef907c27e7c2c0c91f0082196">
  <xsd:schema xmlns:xsd="http://www.w3.org/2001/XMLSchema" xmlns:xs="http://www.w3.org/2001/XMLSchema" xmlns:p="http://schemas.microsoft.com/office/2006/metadata/properties" xmlns:ns2="fdf082c1-9d7f-48e3-a5f6-cdb5bc31338d" xmlns:ns3="5eae1251-4391-4059-8d51-6e113334b305" targetNamespace="http://schemas.microsoft.com/office/2006/metadata/properties" ma:root="true" ma:fieldsID="4a9b79a867f3189c5d3972810768dea9" ns2:_="" ns3:_="">
    <xsd:import namespace="fdf082c1-9d7f-48e3-a5f6-cdb5bc31338d"/>
    <xsd:import namespace="5eae1251-4391-4059-8d51-6e113334b3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082c1-9d7f-48e3-a5f6-cdb5bc3133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2ad8a01-fabd-4318-a531-b49045a6b0d1"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e1251-4391-4059-8d51-6e113334b30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0d49815-71fa-49b5-8904-0ea3dbb85faa}" ma:internalName="TaxCatchAll" ma:showField="CatchAllData" ma:web="5eae1251-4391-4059-8d51-6e113334b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10A953-1CAA-48E7-9D93-324273360A02}">
  <ds:schemaRefs>
    <ds:schemaRef ds:uri="http://schemas.microsoft.com/office/2006/metadata/properties"/>
    <ds:schemaRef ds:uri="http://schemas.microsoft.com/office/infopath/2007/PartnerControls"/>
    <ds:schemaRef ds:uri="fdf082c1-9d7f-48e3-a5f6-cdb5bc31338d"/>
    <ds:schemaRef ds:uri="5eae1251-4391-4059-8d51-6e113334b305"/>
  </ds:schemaRefs>
</ds:datastoreItem>
</file>

<file path=customXml/itemProps2.xml><?xml version="1.0" encoding="utf-8"?>
<ds:datastoreItem xmlns:ds="http://schemas.openxmlformats.org/officeDocument/2006/customXml" ds:itemID="{61418712-B6CB-4754-B810-73C23CA2F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082c1-9d7f-48e3-a5f6-cdb5bc31338d"/>
    <ds:schemaRef ds:uri="5eae1251-4391-4059-8d51-6e113334b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348161-9C85-4B1C-8CA3-A1FD3B4E24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Chart</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Gibson</dc:creator>
  <cp:lastModifiedBy>Tracy Waldron</cp:lastModifiedBy>
  <dcterms:created xsi:type="dcterms:W3CDTF">2016-01-15T19:17:24Z</dcterms:created>
  <dcterms:modified xsi:type="dcterms:W3CDTF">2023-08-21T19:45:50Z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0x010100CAFCE9008E2D9F44A560A59DD9BBC818</vt:lpwstr>
  </property>
  <property fmtid="{D5CDD505-2E9C-101B-9397-08002B2CF9AE}" pid="3" name="MediaServiceImageTags">
    <vt:lpwstr/>
  </property>
</Properties>
</file>